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31659abdd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nding Summary" sheetId="1" r:id="Rd970e8264f2d4f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10">
    <x:font>
      <x:sz val="11"/>
      <x:name val="Carlito"/>
    </x:font>
    <x:font>
      <x:sz val="10"/>
      <x:color rgb="FF1F2937"/>
      <x:name val="Arial"/>
    </x:font>
    <x:font>
      <x:b/>
      <x:sz val="16"/>
      <x:color rgb="FF17365D"/>
      <x:name val="Arial"/>
    </x:font>
    <x:font>
      <x:i/>
      <x:sz val="10"/>
      <x:color rgb="FF526173"/>
      <x:name val="Arial"/>
    </x:font>
    <x:font>
      <x:b/>
      <x:sz val="10"/>
      <x:color rgb="FF17365D"/>
      <x:name val="Arial"/>
    </x:font>
    <x:font>
      <x:b/>
      <x:sz val="12"/>
      <x:color rgb="FF17365D"/>
      <x:name val="Arial"/>
    </x:font>
    <x:font>
      <x:sz val="9"/>
      <x:color rgb="FF4B5563"/>
      <x:name val="Arial"/>
    </x:font>
    <x:font>
      <x:b/>
      <x:sz val="10"/>
      <x:color rgb="FFFFFFFF"/>
      <x:name val="Arial"/>
    </x:font>
    <x:font>
      <x:i/>
      <x:sz val="9"/>
      <x:color rgb="FF526173"/>
      <x:name val="Arial"/>
    </x:font>
    <x:font>
      <x:b/>
      <x:sz val="11"/>
      <x:color rgb="FF17365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AF0F6"/>
      </x:patternFill>
    </x:fill>
    <x:fill>
      <x:patternFill patternType="solid">
        <x:fgColor rgb="FF17365D"/>
      </x:patternFill>
    </x:fill>
    <x:fill>
      <x:patternFill patternType="solid">
        <x:fgColor rgb="FFFFF4D6"/>
      </x:patternFill>
    </x:fill>
    <x:fill>
      <x:patternFill patternType="solid">
        <x:fgColor rgb="FFFFF4D6"/>
      </x:patternFill>
    </x:fill>
    <x:fill>
      <x:patternFill patternType="solid">
        <x:fgColor rgb="FFEAF0F6"/>
      </x:patternFill>
    </x:fill>
  </x:fills>
  <x:borders count="8">
    <x:border/>
    <x:border>
      <x:right style="thin">
        <x:color rgb="FFFFFFFF"/>
      </x:right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bottom style="thin">
        <x:color rgb="FFFFFFFF"/>
      </x:bottom>
    </x:border>
    <x:border>
      <x:left style="thin">
        <x:color rgb="FFFFFFFF"/>
      </x:left>
      <x:bottom style="thin">
        <x:color rgb="FFFFFFFF"/>
      </x:bottom>
    </x:border>
    <x:border>
      <x:bottom style="thin">
        <x:color rgb="FFD9E0E8"/>
      </x:bottom>
    </x:border>
    <x:border>
      <x:top style="thin">
        <x:color rgb="FFD9E0E8"/>
      </x:top>
      <x:bottom style="thin">
        <x:color rgb="FFD9E0E8"/>
      </x:bottom>
    </x:border>
    <x:border>
      <x:top style="thin">
        <x:color rgb="FFD9E0E8"/>
      </x:top>
    </x:border>
    <x:border>
      <x:top style="medium">
        <x:color rgb="FF17365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4" fillId="2" borderId="0" xfId="0" applyNumberFormat="1" applyFont="1" applyFill="1" applyBorder="1"/>
    <x:xf numFmtId="200" fontId="5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0"/>
    </x:xf>
    <x:xf numFmtId="0" fontId="1" fillId="3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7" fillId="3" borderId="2" xfId="0" applyNumberFormat="1" applyFont="1" applyFill="1" applyBorder="1"/>
    <x:xf numFmtId="0" fontId="7" fillId="3" borderId="3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horizontal="center" wrapText="1"/>
    </x:xf>
    <x:xf numFmtId="0" fontId="7" fillId="3" borderId="2" xfId="0" applyNumberFormat="1" applyFont="1" applyFill="1" applyBorder="1" applyAlignment="1">
      <x:alignment horizontal="center" wrapText="1"/>
    </x:xf>
    <x:xf numFmtId="0" fontId="7" fillId="3" borderId="3" xfId="0" applyNumberFormat="1" applyFont="1" applyFill="1" applyBorder="1" applyAlignment="1">
      <x:alignment horizontal="center" wrapText="1"/>
    </x:xf>
    <x:xf numFmtId="0" fontId="7" fillId="3" borderId="1" xfId="0" applyNumberFormat="1" applyFont="1" applyFill="1" applyBorder="1" applyAlignment="1">
      <x:alignment horizontal="center" vertical="center" wrapText="1"/>
    </x:xf>
    <x:xf numFmtId="0" fontId="7" fillId="3" borderId="2" xfId="0" applyNumberFormat="1" applyFont="1" applyFill="1" applyBorder="1" applyAlignment="1">
      <x:alignment horizontal="center" vertical="center" wrapText="1"/>
    </x:xf>
    <x:xf numFmtId="0" fontId="7" fillId="3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200" fontId="1" fillId="0" borderId="4" xfId="0" applyNumberFormat="1" applyFont="1" applyFill="1" applyBorder="1" applyAlignment="1">
      <x:alignment horizontal="right" vertical="center"/>
    </x:xf>
    <x:xf numFmtId="200" fontId="1" fillId="0" borderId="5" xfId="0" applyNumberFormat="1" applyFont="1" applyFill="1" applyBorder="1" applyAlignment="1">
      <x:alignment horizontal="right" vertical="center"/>
    </x:xf>
    <x:xf numFmtId="200" fontId="1" fillId="0" borderId="6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/>
    </x:xf>
    <x:xf numFmtId="200" fontId="4" fillId="0" borderId="0" xfId="0" applyNumberFormat="1" applyFont="1" applyFill="1" applyBorder="1" applyAlignment="1">
      <x:alignment horizontal="right"/>
    </x:xf>
    <x:xf numFmtId="200" fontId="4" fillId="2" borderId="0" xfId="0" applyNumberFormat="1" applyFont="1" applyFill="1" applyBorder="1" applyAlignment="1">
      <x:alignment horizontal="right"/>
    </x:xf>
    <x:xf numFmtId="0" fontId="4" fillId="2" borderId="7" xfId="0" applyNumberFormat="1" applyFont="1" applyFill="1" applyBorder="1"/>
    <x:xf numFmtId="200" fontId="4" fillId="2" borderId="7" xfId="0" applyNumberFormat="1" applyFont="1" applyFill="1" applyBorder="1" applyAlignment="1">
      <x:alignment horizontal="right"/>
    </x:xf>
    <x:xf numFmtId="200" fontId="1" fillId="4" borderId="5" xfId="0" applyNumberFormat="1" applyFont="1" applyFill="1" applyBorder="1" applyAlignment="1">
      <x:alignment horizontal="right" vertical="center"/>
    </x:xf>
    <x:xf numFmtId="0" fontId="1" fillId="4" borderId="5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horizontal="right" vertical="center"/>
    </x:xf>
    <x:xf numFmtId="0" fontId="1" fillId="4" borderId="6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0" fontId="4" fillId="2" borderId="7" xfId="0" applyNumberFormat="1" applyFont="1" applyFill="1" applyBorder="1" applyAlignment="1">
      <x:alignment vertical="center"/>
    </x:xf>
    <x:xf numFmtId="200" fontId="4" fillId="2" borderId="7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/>
    </x:xf>
    <x:xf numFmtId="200" fontId="9" fillId="0" borderId="0" xfId="0" applyNumberFormat="1" applyFont="1" applyFill="1" applyBorder="1" applyAlignment="1">
      <x:alignment vertical="center"/>
    </x:xf>
    <x:xf numFmtId="200" fontId="9" fillId="5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200" fontId="9" fillId="6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8d18409cf40ba" /><Relationship Type="http://schemas.openxmlformats.org/officeDocument/2006/relationships/theme" Target="/xl/theme/theme1.xml" Id="R36b258aa20f541ff" /><Relationship Type="http://schemas.openxmlformats.org/officeDocument/2006/relationships/sharedStrings" Target="/xl/sharedStrings.xml" Id="Rdc413a1f999c49b2" /><Relationship Type="http://schemas.openxmlformats.org/officeDocument/2006/relationships/worksheet" Target="/xl/worksheets/sheet1.xml" Id="Rd970e8264f2d4f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/>
  </x:sheetViews>
  <x:sheetFormatPr defaultRowHeight="15"/>
  <x:cols>
    <x:col min="1" max="1" width="25" hidden="0" customWidth="1"/>
    <x:col min="2" max="2" width="30" hidden="0" customWidth="1"/>
    <x:col min="3" max="3" width="19" hidden="0" customWidth="1"/>
    <x:col min="4" max="4" width="20" hidden="0" customWidth="1"/>
    <x:col min="5" max="5" width="18" hidden="0" customWidth="1"/>
    <x:col min="6" max="6" width="58" hidden="0" customWidth="1"/>
  </x:cols>
  <x:sheetData>
    <x:row r="2">
      <x:c r="A2" s="48" t="str">
        <x:v>East Tosa BID spending | as of September 28, 2026</x:v>
      </x:c>
      <x:c r="B2" s="48"/>
      <x:c r="C2" s="48"/>
      <x:c r="D2" s="48"/>
      <x:c r="E2" s="48"/>
      <x:c r="F2" s="48"/>
    </x:row>
    <x:row r="3">
      <x:c r="A3" s="49" t="str">
        <x:v>Amounts in USD. Latest booked figures provided are through September 18, 2026; no later transaction detail was included in the source.</x:v>
      </x:c>
      <x:c r="B3" s="49"/>
      <x:c r="C3" s="49"/>
      <x:c r="D3" s="49"/>
      <x:c r="E3" s="49"/>
      <x:c r="F3" s="49"/>
    </x:row>
    <x:row r="4">
      <x:c r="A4" s="26"/>
      <x:c r="B4" s="26"/>
      <x:c r="C4" s="26"/>
      <x:c r="D4" s="26"/>
      <x:c r="E4" s="26"/>
      <x:c r="F4" s="26"/>
    </x:row>
    <x:row r="5">
      <x:c r="A5" s="50" t="str">
        <x:v>Booked spending</x:v>
      </x:c>
      <x:c r="B5" s="51" t="n">
        <x:f>C21</x:f>
        <x:v>4394.07</x:v>
      </x:c>
      <x:c r="C5" s="26"/>
      <x:c r="D5" s="50" t="str">
        <x:v>How to read this report</x:v>
      </x:c>
      <x:c r="E5" s="50"/>
      <x:c r="F5" s="50"/>
    </x:row>
    <x:row r="6">
      <x:c r="A6" s="50" t="str">
        <x:v>Pending reimbursement claims</x:v>
      </x:c>
      <x:c r="B6" s="51" t="n">
        <x:f>D21</x:f>
        <x:v>2058</x:v>
      </x:c>
      <x:c r="C6" s="26"/>
      <x:c r="D6" s="52" t="str">
        <x:v>Booked spending is recorded through Sept. 18; the source has no transaction detail for Sept. 19–28.</x:v>
      </x:c>
      <x:c r="E6" s="52"/>
      <x:c r="F6" s="52"/>
    </x:row>
    <x:row r="7">
      <x:c r="A7" s="53" t="str">
        <x:v>Total identified costs</x:v>
      </x:c>
      <x:c r="B7" s="54" t="n">
        <x:f>E21</x:f>
        <x:v>6452.07</x:v>
      </x:c>
      <x:c r="C7" s="26"/>
      <x:c r="D7" s="52" t="str">
        <x:v>Pending claims are not yet booked. The source warns some may overlap booked advertising or program supplies, so the combined total is preliminary.</x:v>
      </x:c>
      <x:c r="E7" s="52"/>
      <x:c r="F7" s="52"/>
    </x:row>
    <x:row r="8">
      <x:c r="A8" s="50" t="str">
        <x:v>Starting budget</x:v>
      </x:c>
      <x:c r="B8" s="60" t="n">
        <x:v>90000</x:v>
      </x:c>
      <x:c r="C8" s="26"/>
      <x:c r="D8" s="52" t="str">
        <x:v>Anna’s claim includes $224.40 for September Google Workspace, scheduled to autopay around Oct. 1. Future Oct.–Dec. projections are excluded.</x:v>
      </x:c>
      <x:c r="E8" s="52"/>
      <x:c r="F8" s="52"/>
    </x:row>
    <x:row r="9">
      <x:c r="A9" s="61" t="str">
        <x:v>Budget left after booked</x:v>
      </x:c>
      <x:c r="B9" s="62" t="n">
        <x:f>B8-B5</x:f>
        <x:v>85605.93</x:v>
      </x:c>
      <x:c r="C9" s="26"/>
      <x:c r="D9" s="57" t="str">
        <x:v>*Includes pending reimbursement claims; preliminary until duplicate items are reviewed.</x:v>
      </x:c>
      <x:c r="E9" s="57"/>
      <x:c r="F9" s="57"/>
    </x:row>
    <x:row r="10">
      <x:c r="A10" s="63" t="str">
        <x:v>Budget left incl. pending*</x:v>
      </x:c>
      <x:c r="B10" s="60" t="n">
        <x:f>B8-B7</x:f>
        <x:v>83547.93</x:v>
      </x:c>
      <x:c r="C10" s="26"/>
      <x:c r="D10" s="26"/>
      <x:c r="E10" s="26"/>
      <x:c r="F10" s="26"/>
    </x:row>
    <x:row r="11" ht="32" customHeight="1">
      <x:c r="A11" s="23" t="str">
        <x:v>Expense category</x:v>
      </x:c>
      <x:c r="B11" s="24" t="str">
        <x:v>Item</x:v>
      </x:c>
      <x:c r="C11" s="24" t="str">
        <x:v>Booked through Sep. 18</x:v>
      </x:c>
      <x:c r="D11" s="24" t="str">
        <x:v>Pending / not booked</x:v>
      </x:c>
      <x:c r="E11" s="24" t="str">
        <x:v>Identified total</x:v>
      </x:c>
      <x:c r="F11" s="25" t="str">
        <x:v>Status and source notes</x:v>
      </x:c>
    </x:row>
    <x:row r="12">
      <x:c r="A12" s="27" t="str">
        <x:v>Cost of goods sold</x:v>
      </x:c>
      <x:c r="B12" s="27" t="str">
        <x:v>Contract labor (Amanda)</x:v>
      </x:c>
      <x:c r="C12" s="34" t="n">
        <x:v>3333.33</x:v>
      </x:c>
      <x:c r="D12" s="34" t="n">
        <x:v>0</x:v>
      </x:c>
      <x:c r="E12" s="34" t="n">
        <x:f>C12+D12</x:f>
        <x:v>3333.33</x:v>
      </x:c>
      <x:c r="F12" s="27" t="str">
        <x:v>Booked in the source summary.</x:v>
      </x:c>
    </x:row>
    <x:row r="13">
      <x:c r="A13" s="28" t="str">
        <x:v>Advertising &amp; promotion</x:v>
      </x:c>
      <x:c r="B13" s="28" t="str">
        <x:v>Category total</x:v>
      </x:c>
      <x:c r="C13" s="35" t="n">
        <x:v>424.98</x:v>
      </x:c>
      <x:c r="D13" s="35" t="n">
        <x:v>0</x:v>
      </x:c>
      <x:c r="E13" s="35" t="n">
        <x:f>C13+D13</x:f>
        <x:v>424.98</x:v>
      </x:c>
      <x:c r="F13" s="28" t="str">
        <x:v>Booked in the source summary.</x:v>
      </x:c>
    </x:row>
    <x:row r="14">
      <x:c r="A14" s="28" t="str">
        <x:v>Bank &amp; merchant fees</x:v>
      </x:c>
      <x:c r="B14" s="28" t="str">
        <x:v>Category total</x:v>
      </x:c>
      <x:c r="C14" s="35" t="n">
        <x:v>8.8</x:v>
      </x:c>
      <x:c r="D14" s="35" t="n">
        <x:v>0</x:v>
      </x:c>
      <x:c r="E14" s="35" t="n">
        <x:f>C14+D14</x:f>
        <x:v>8.8</x:v>
      </x:c>
      <x:c r="F14" s="28" t="str">
        <x:v>Booked in the source summary.</x:v>
      </x:c>
    </x:row>
    <x:row r="15">
      <x:c r="A15" s="28" t="str">
        <x:v>Event programming</x:v>
      </x:c>
      <x:c r="B15" s="28" t="str">
        <x:v>Category total</x:v>
      </x:c>
      <x:c r="C15" s="35" t="n">
        <x:v>234.5</x:v>
      </x:c>
      <x:c r="D15" s="35" t="n">
        <x:v>0</x:v>
      </x:c>
      <x:c r="E15" s="35" t="n">
        <x:f>C15+D15</x:f>
        <x:v>234.5</x:v>
      </x:c>
      <x:c r="F15" s="28" t="str">
        <x:v>Booked in the source summary.</x:v>
      </x:c>
    </x:row>
    <x:row r="16">
      <x:c r="A16" s="28" t="str">
        <x:v>Program supplies</x:v>
      </x:c>
      <x:c r="B16" s="28" t="str">
        <x:v>Category total</x:v>
      </x:c>
      <x:c r="C16" s="35" t="n">
        <x:v>242.46</x:v>
      </x:c>
      <x:c r="D16" s="35" t="n">
        <x:v>0</x:v>
      </x:c>
      <x:c r="E16" s="35" t="n">
        <x:f>C16+D16</x:f>
        <x:v>242.46</x:v>
      </x:c>
      <x:c r="F16" s="28" t="str">
        <x:v>Booked in the source summary.</x:v>
      </x:c>
    </x:row>
    <x:row r="17">
      <x:c r="A17" s="28" t="str">
        <x:v>Uncategorized expense</x:v>
      </x:c>
      <x:c r="B17" s="28" t="str">
        <x:v>Category total</x:v>
      </x:c>
      <x:c r="C17" s="35" t="n">
        <x:v>150</x:v>
      </x:c>
      <x:c r="D17" s="35" t="n">
        <x:v>0</x:v>
      </x:c>
      <x:c r="E17" s="35" t="n">
        <x:f>C17+D17</x:f>
        <x:v>150</x:v>
      </x:c>
      <x:c r="F17" s="28" t="str">
        <x:v>Booked in the source summary.</x:v>
      </x:c>
    </x:row>
    <x:row r="18">
      <x:c r="A18" s="28" t="str">
        <x:v>Reimbursements</x:v>
      </x:c>
      <x:c r="B18" s="28" t="str">
        <x:v>Anna</x:v>
      </x:c>
      <x:c r="C18" s="35" t="n">
        <x:v>0</x:v>
      </x:c>
      <x:c r="D18" s="42" t="n">
        <x:v>1178.83</x:v>
      </x:c>
      <x:c r="E18" s="42" t="n">
        <x:f>C18+D18</x:f>
        <x:v>1178.83</x:v>
      </x:c>
      <x:c r="F18" s="43" t="str">
        <x:v>Pending; includes $224.40 September Google Workspace scheduled around Oct. 1.</x:v>
      </x:c>
    </x:row>
    <x:row r="19">
      <x:c r="A19" s="28" t="str">
        <x:v>Reimbursements</x:v>
      </x:c>
      <x:c r="B19" s="28" t="str">
        <x:v>Abi</x:v>
      </x:c>
      <x:c r="C19" s="35" t="n">
        <x:v>0</x:v>
      </x:c>
      <x:c r="D19" s="42" t="n">
        <x:v>756.36</x:v>
      </x:c>
      <x:c r="E19" s="42" t="n">
        <x:f>C19+D19</x:f>
        <x:v>756.36</x:v>
      </x:c>
      <x:c r="F19" s="43" t="str">
        <x:v>Pending; item-level details were not included.</x:v>
      </x:c>
    </x:row>
    <x:row r="20">
      <x:c r="A20" s="29" t="str">
        <x:v>Reimbursements</x:v>
      </x:c>
      <x:c r="B20" s="29" t="str">
        <x:v>Amanda</x:v>
      </x:c>
      <x:c r="C20" s="36" t="n">
        <x:v>0</x:v>
      </x:c>
      <x:c r="D20" s="44" t="n">
        <x:v>122.81</x:v>
      </x:c>
      <x:c r="E20" s="44" t="n">
        <x:f>C20+D20</x:f>
        <x:v>122.81</x:v>
      </x:c>
      <x:c r="F20" s="45" t="str">
        <x:v>Pending; item-level details were not included.</x:v>
      </x:c>
    </x:row>
    <x:row r="21">
      <x:c r="A21" s="55" t="str">
        <x:v>Total</x:v>
      </x:c>
      <x:c r="B21" s="55" t="str"/>
      <x:c r="C21" s="56" t="n">
        <x:f>SUM(C12:C20)</x:f>
        <x:v>4394.07</x:v>
      </x:c>
      <x:c r="D21" s="56" t="n">
        <x:f>SUM(D12:D20)</x:f>
        <x:v>2058</x:v>
      </x:c>
      <x:c r="E21" s="56" t="n">
        <x:f>SUM(E12:E20)</x:f>
        <x:v>6452.07</x:v>
      </x:c>
      <x:c r="F21" s="55"/>
    </x:row>
    <x:row r="22">
      <x:c r="A22" s="26"/>
      <x:c r="B22" s="26"/>
      <x:c r="C22" s="26"/>
      <x:c r="D22" s="26"/>
      <x:c r="E22" s="26"/>
      <x:c r="F22" s="26"/>
    </x:row>
    <x:row r="23" ht="19" customHeight="1">
      <x:c r="A23" s="57" t="str">
        <x:v>Source: East Tosa BID Corp Statement of Activity &amp; Year-End Projection, supplied summary (accrual basis). Amounts shown reflect its booked and pending categories; the source does not provide receipt-level dates or reimbursement line items.</x:v>
      </x:c>
      <x:c r="B23" s="57"/>
      <x:c r="C23" s="57"/>
      <x:c r="D23" s="57"/>
      <x:c r="E23" s="57"/>
      <x:c r="F23" s="57"/>
    </x:row>
    <x:row r="24" ht="19" customHeight="1">
      <x:c r="A24" s="57" t="str">
        <x:v>Booked amount = $4,394.07. Pending claims = $2,058.00. Combined identified costs = $6,452.07 before checking for possible duplicate reimbursement items.</x:v>
      </x:c>
      <x:c r="B24" s="57"/>
      <x:c r="C24" s="57"/>
      <x:c r="D24" s="57"/>
      <x:c r="E24" s="57"/>
      <x:c r="F24" s="57"/>
    </x:row>
  </x:sheetData>
  <x:pageMargins left="0.7" right="0.7" top="0.75" bottom="0.75" header="0.3" footer="0.3"/>
</x:worksheet>
</file>